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oy\Documents\"/>
    </mc:Choice>
  </mc:AlternateContent>
  <bookViews>
    <workbookView xWindow="0" yWindow="0" windowWidth="18600" windowHeight="7800"/>
  </bookViews>
  <sheets>
    <sheet name="Sheet1" sheetId="1" r:id="rId1"/>
  </sheets>
  <definedNames>
    <definedName name="_xlnm.Print_Area" localSheetId="0">Sheet1!$D$4:$AI$43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7" i="1" l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AG23" i="1" s="1"/>
  <c r="AH23" i="1" s="1"/>
  <c r="H23" i="1"/>
  <c r="G23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G19" i="1" s="1"/>
  <c r="AH19" i="1" s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AG11" i="1" s="1"/>
  <c r="AH11" i="1" s="1"/>
  <c r="AG31" i="1" l="1"/>
  <c r="AH31" i="1" s="1"/>
  <c r="AG27" i="1"/>
  <c r="AH27" i="1" s="1"/>
  <c r="AG15" i="1"/>
  <c r="AH15" i="1" s="1"/>
</calcChain>
</file>

<file path=xl/sharedStrings.xml><?xml version="1.0" encoding="utf-8"?>
<sst xmlns="http://schemas.openxmlformats.org/spreadsheetml/2006/main" count="50" uniqueCount="24">
  <si>
    <t>Total</t>
  </si>
  <si>
    <t>Reference case</t>
  </si>
  <si>
    <t>Clean Power Plan</t>
  </si>
  <si>
    <t>Difference</t>
  </si>
  <si>
    <t xml:space="preserve"> </t>
  </si>
  <si>
    <t>Avg/year</t>
  </si>
  <si>
    <t xml:space="preserve">Real GDP </t>
  </si>
  <si>
    <t xml:space="preserve">Obama's Clean Power Plan: Costs and Consequences </t>
  </si>
  <si>
    <t>Sources:</t>
  </si>
  <si>
    <t>http://www.eia.gov/beta/aeo/#/?id=18-CPP2015&amp;region=0-0&amp;cases=ref_cpp2015~rf15_111_all&amp;start=2015&amp;end=2040&amp;f=A&amp;linechart=18-CPP2015.2.ref_cpp2015-d021915a</t>
  </si>
  <si>
    <t>http://www.eia.gov/analysis/requests/powerplants/cleanplan/pdf/powerplant.pdf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</si>
  <si>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U.S. Energy Information Administration,</t>
    </r>
    <r>
      <rPr>
        <i/>
        <sz val="11"/>
        <color theme="1"/>
        <rFont val="Calibri"/>
        <family val="2"/>
        <scheme val="minor"/>
      </rPr>
      <t xml:space="preserve"> Analysis of the Impacts of the Clean Power Plan</t>
    </r>
    <r>
      <rPr>
        <sz val="11"/>
        <color theme="1"/>
        <rFont val="Calibri"/>
        <family val="2"/>
        <scheme val="minor"/>
      </rPr>
      <t xml:space="preserve">, May 2015, page 64, figures 39 and 40 </t>
    </r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</si>
  <si>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U.S. Energy Information Administration,</t>
    </r>
    <r>
      <rPr>
        <i/>
        <sz val="11"/>
        <color theme="1"/>
        <rFont val="Calibri"/>
        <family val="2"/>
        <scheme val="minor"/>
      </rPr>
      <t xml:space="preserve"> Analysis of the Impacts of the Clean Power Plan</t>
    </r>
    <r>
      <rPr>
        <sz val="11"/>
        <color theme="1"/>
        <rFont val="Calibri"/>
        <family val="2"/>
        <scheme val="minor"/>
      </rPr>
      <t>, May 2015, Table Browser - Macroeconomic Data</t>
    </r>
  </si>
  <si>
    <t>Chart by Deroy Murdock, contributing editor, National Review Online, October 8, 2015</t>
  </si>
  <si>
    <t>Economic factor</t>
  </si>
  <si>
    <t>Real disposable income</t>
  </si>
  <si>
    <t>Non-farm employment</t>
  </si>
  <si>
    <t>Manufacturing employment</t>
  </si>
  <si>
    <t>(millions of Americans)</t>
  </si>
  <si>
    <t>(millions of units)</t>
  </si>
  <si>
    <t>Sales of light vehicles</t>
  </si>
  <si>
    <t>Manufacturing shipments</t>
  </si>
  <si>
    <t>(billions of 2009 dollars)</t>
  </si>
  <si>
    <t xml:space="preserve">"Reference case" is the EIA's default forecast of conditions without Obama's Clean Power Plan.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</si>
</sst>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#,##0.0_);\(#,##0.0\)"/>
    <numFmt numFmtId="167" formatCode="#,##0.000_);\(#,##0.000\)"/>
    <numFmt numFmtId="168" formatCode="#,##0.0000_);\(#,##0.0000\)"/>
    <numFmt numFmtId="169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36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164" fontId="1" fillId="0" borderId="0" xfId="1" applyNumberFormat="1" applyFont="1" applyBorder="1"/>
    <xf numFmtId="37" fontId="0" fillId="0" borderId="0" xfId="1" applyNumberFormat="1" applyFont="1" applyBorder="1"/>
    <xf numFmtId="37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66" fontId="0" fillId="0" borderId="0" xfId="0" applyNumberFormat="1" applyBorder="1"/>
    <xf numFmtId="39" fontId="0" fillId="0" borderId="0" xfId="0" applyNumberFormat="1" applyBorder="1"/>
    <xf numFmtId="168" fontId="0" fillId="0" borderId="0" xfId="0" applyNumberFormat="1" applyBorder="1"/>
    <xf numFmtId="167" fontId="0" fillId="0" borderId="0" xfId="0" applyNumberFormat="1" applyBorder="1"/>
    <xf numFmtId="0" fontId="0" fillId="0" borderId="0" xfId="0" applyFont="1" applyBorder="1"/>
    <xf numFmtId="0" fontId="6" fillId="0" borderId="0" xfId="2" applyFont="1" applyBorder="1"/>
    <xf numFmtId="0" fontId="0" fillId="0" borderId="6" xfId="0" applyBorder="1"/>
    <xf numFmtId="0" fontId="0" fillId="0" borderId="7" xfId="0" applyBorder="1"/>
    <xf numFmtId="0" fontId="0" fillId="0" borderId="7" xfId="0" applyFont="1" applyBorder="1"/>
    <xf numFmtId="0" fontId="0" fillId="0" borderId="8" xfId="0" applyBorder="1"/>
    <xf numFmtId="169" fontId="0" fillId="0" borderId="0" xfId="0" applyNumberFormat="1" applyBorder="1"/>
    <xf numFmtId="0" fontId="0" fillId="0" borderId="0" xfId="0" applyNumberFormat="1" applyBorder="1"/>
    <xf numFmtId="0" fontId="5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ia.gov/analysis/requests/powerplants/cleanplan/pdf/powerplant.pdf" TargetMode="External"/><Relationship Id="rId1" Type="http://schemas.openxmlformats.org/officeDocument/2006/relationships/hyperlink" Target="http://www.eia.gov/beta/ae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43"/>
  <sheetViews>
    <sheetView showGridLines="0" tabSelected="1" topLeftCell="C1" zoomScaleNormal="100" workbookViewId="0">
      <selection activeCell="E7" sqref="E7"/>
    </sheetView>
  </sheetViews>
  <sheetFormatPr defaultRowHeight="14.4" x14ac:dyDescent="0.3"/>
  <cols>
    <col min="4" max="4" width="1.77734375" customWidth="1"/>
    <col min="5" max="5" width="23.88671875" customWidth="1"/>
    <col min="6" max="6" width="15.21875" customWidth="1"/>
    <col min="7" max="32" width="7.5546875" customWidth="1"/>
    <col min="33" max="33" width="6.5546875" customWidth="1"/>
    <col min="34" max="34" width="8.21875" customWidth="1"/>
    <col min="35" max="35" width="1.77734375" customWidth="1"/>
  </cols>
  <sheetData>
    <row r="3" spans="2:36" ht="15" thickBot="1" x14ac:dyDescent="0.35"/>
    <row r="4" spans="2:36" x14ac:dyDescent="0.3"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"/>
    </row>
    <row r="5" spans="2:36" ht="46.2" x14ac:dyDescent="0.85">
      <c r="D5" s="4"/>
      <c r="E5" s="5"/>
      <c r="F5" s="26" t="s">
        <v>7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6"/>
    </row>
    <row r="6" spans="2:36" x14ac:dyDescent="0.3"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/>
    </row>
    <row r="7" spans="2:36" x14ac:dyDescent="0.3">
      <c r="D7" s="4"/>
      <c r="E7" s="5" t="s">
        <v>14</v>
      </c>
      <c r="F7" s="5"/>
      <c r="G7" s="5">
        <v>2015</v>
      </c>
      <c r="H7" s="5">
        <v>2016</v>
      </c>
      <c r="I7" s="5">
        <v>2017</v>
      </c>
      <c r="J7" s="5">
        <v>2018</v>
      </c>
      <c r="K7" s="5">
        <v>2019</v>
      </c>
      <c r="L7" s="5">
        <v>2020</v>
      </c>
      <c r="M7" s="5">
        <v>2021</v>
      </c>
      <c r="N7" s="5">
        <v>2022</v>
      </c>
      <c r="O7" s="5">
        <v>2023</v>
      </c>
      <c r="P7" s="5">
        <v>2024</v>
      </c>
      <c r="Q7" s="5">
        <v>2025</v>
      </c>
      <c r="R7" s="5">
        <v>2026</v>
      </c>
      <c r="S7" s="5">
        <v>2027</v>
      </c>
      <c r="T7" s="5">
        <v>2028</v>
      </c>
      <c r="U7" s="5">
        <v>2029</v>
      </c>
      <c r="V7" s="5">
        <v>2030</v>
      </c>
      <c r="W7" s="5">
        <v>2031</v>
      </c>
      <c r="X7" s="5">
        <v>2032</v>
      </c>
      <c r="Y7" s="5">
        <v>2033</v>
      </c>
      <c r="Z7" s="5">
        <v>2034</v>
      </c>
      <c r="AA7" s="5">
        <v>2035</v>
      </c>
      <c r="AB7" s="5">
        <v>2036</v>
      </c>
      <c r="AC7" s="5">
        <v>2037</v>
      </c>
      <c r="AD7" s="5">
        <v>2038</v>
      </c>
      <c r="AE7" s="5">
        <v>2039</v>
      </c>
      <c r="AF7" s="5">
        <v>2040</v>
      </c>
      <c r="AG7" s="7" t="s">
        <v>0</v>
      </c>
      <c r="AH7" s="7" t="s">
        <v>5</v>
      </c>
      <c r="AI7" s="6"/>
    </row>
    <row r="8" spans="2:36" x14ac:dyDescent="0.3"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/>
    </row>
    <row r="9" spans="2:36" x14ac:dyDescent="0.3">
      <c r="D9" s="4"/>
      <c r="E9" s="5" t="s">
        <v>6</v>
      </c>
      <c r="F9" s="5" t="s">
        <v>1</v>
      </c>
      <c r="G9" s="8">
        <v>16553</v>
      </c>
      <c r="H9" s="8">
        <v>16970</v>
      </c>
      <c r="I9" s="8">
        <v>17369</v>
      </c>
      <c r="J9" s="8">
        <v>17835</v>
      </c>
      <c r="K9" s="8">
        <v>18296</v>
      </c>
      <c r="L9" s="8">
        <v>18801</v>
      </c>
      <c r="M9" s="8">
        <v>19259</v>
      </c>
      <c r="N9" s="8">
        <v>19721</v>
      </c>
      <c r="O9" s="8">
        <v>20221</v>
      </c>
      <c r="P9" s="8">
        <v>20753</v>
      </c>
      <c r="Q9" s="8">
        <v>21295</v>
      </c>
      <c r="R9" s="8">
        <v>21818</v>
      </c>
      <c r="S9" s="8">
        <v>22344</v>
      </c>
      <c r="T9" s="8">
        <v>22864</v>
      </c>
      <c r="U9" s="8">
        <v>23374</v>
      </c>
      <c r="V9" s="8">
        <v>23894</v>
      </c>
      <c r="W9" s="8">
        <v>24405</v>
      </c>
      <c r="X9" s="8">
        <v>24921</v>
      </c>
      <c r="Y9" s="8">
        <v>25480</v>
      </c>
      <c r="Z9" s="8">
        <v>26062</v>
      </c>
      <c r="AA9" s="8">
        <v>26659</v>
      </c>
      <c r="AB9" s="8">
        <v>27278</v>
      </c>
      <c r="AC9" s="8">
        <v>27908</v>
      </c>
      <c r="AD9" s="8">
        <v>28554</v>
      </c>
      <c r="AE9" s="8">
        <v>29212</v>
      </c>
      <c r="AF9" s="8">
        <v>29898</v>
      </c>
      <c r="AG9" s="5"/>
      <c r="AH9" s="5"/>
      <c r="AI9" s="6"/>
    </row>
    <row r="10" spans="2:36" x14ac:dyDescent="0.3">
      <c r="D10" s="4"/>
      <c r="E10" s="5" t="s">
        <v>22</v>
      </c>
      <c r="F10" s="5" t="s">
        <v>2</v>
      </c>
      <c r="G10" s="9">
        <v>16553</v>
      </c>
      <c r="H10" s="9">
        <v>16967</v>
      </c>
      <c r="I10" s="9">
        <v>17365</v>
      </c>
      <c r="J10" s="8">
        <v>17831</v>
      </c>
      <c r="K10" s="8">
        <v>18294</v>
      </c>
      <c r="L10" s="8">
        <v>18739</v>
      </c>
      <c r="M10" s="8">
        <v>19143</v>
      </c>
      <c r="N10" s="8">
        <v>19614</v>
      </c>
      <c r="O10" s="8">
        <v>20103</v>
      </c>
      <c r="P10" s="8">
        <v>20618</v>
      </c>
      <c r="Q10" s="8">
        <v>21148</v>
      </c>
      <c r="R10" s="8">
        <v>21687</v>
      </c>
      <c r="S10" s="8">
        <v>22224</v>
      </c>
      <c r="T10" s="8">
        <v>22763</v>
      </c>
      <c r="U10" s="8">
        <v>23304</v>
      </c>
      <c r="V10" s="8">
        <v>23866</v>
      </c>
      <c r="W10" s="8">
        <v>24410</v>
      </c>
      <c r="X10" s="8">
        <v>24947</v>
      </c>
      <c r="Y10" s="8">
        <v>25522</v>
      </c>
      <c r="Z10" s="8">
        <v>26107</v>
      </c>
      <c r="AA10" s="8">
        <v>26691</v>
      </c>
      <c r="AB10" s="8">
        <v>27294</v>
      </c>
      <c r="AC10" s="8">
        <v>27914</v>
      </c>
      <c r="AD10" s="8">
        <v>28556</v>
      </c>
      <c r="AE10" s="8">
        <v>29205</v>
      </c>
      <c r="AF10" s="8">
        <v>29886</v>
      </c>
      <c r="AG10" s="5"/>
      <c r="AH10" s="5"/>
      <c r="AI10" s="6"/>
    </row>
    <row r="11" spans="2:36" x14ac:dyDescent="0.3">
      <c r="D11" s="4"/>
      <c r="E11" s="5"/>
      <c r="F11" s="5" t="s">
        <v>3</v>
      </c>
      <c r="G11" s="10">
        <f t="shared" ref="G11:AF11" si="0">+G10-G9</f>
        <v>0</v>
      </c>
      <c r="H11" s="8">
        <f t="shared" si="0"/>
        <v>-3</v>
      </c>
      <c r="I11" s="8">
        <f t="shared" si="0"/>
        <v>-4</v>
      </c>
      <c r="J11" s="8">
        <f t="shared" si="0"/>
        <v>-4</v>
      </c>
      <c r="K11" s="8">
        <f t="shared" si="0"/>
        <v>-2</v>
      </c>
      <c r="L11" s="8">
        <f t="shared" si="0"/>
        <v>-62</v>
      </c>
      <c r="M11" s="8">
        <f t="shared" si="0"/>
        <v>-116</v>
      </c>
      <c r="N11" s="8">
        <f t="shared" si="0"/>
        <v>-107</v>
      </c>
      <c r="O11" s="8">
        <f t="shared" si="0"/>
        <v>-118</v>
      </c>
      <c r="P11" s="8">
        <f t="shared" si="0"/>
        <v>-135</v>
      </c>
      <c r="Q11" s="8">
        <f t="shared" si="0"/>
        <v>-147</v>
      </c>
      <c r="R11" s="8">
        <f t="shared" si="0"/>
        <v>-131</v>
      </c>
      <c r="S11" s="8">
        <f t="shared" si="0"/>
        <v>-120</v>
      </c>
      <c r="T11" s="8">
        <f t="shared" si="0"/>
        <v>-101</v>
      </c>
      <c r="U11" s="8">
        <f t="shared" si="0"/>
        <v>-70</v>
      </c>
      <c r="V11" s="8">
        <f t="shared" si="0"/>
        <v>-28</v>
      </c>
      <c r="W11" s="8">
        <f t="shared" si="0"/>
        <v>5</v>
      </c>
      <c r="X11" s="8">
        <f t="shared" si="0"/>
        <v>26</v>
      </c>
      <c r="Y11" s="8">
        <f t="shared" si="0"/>
        <v>42</v>
      </c>
      <c r="Z11" s="8">
        <f t="shared" si="0"/>
        <v>45</v>
      </c>
      <c r="AA11" s="8">
        <f t="shared" si="0"/>
        <v>32</v>
      </c>
      <c r="AB11" s="8">
        <f t="shared" si="0"/>
        <v>16</v>
      </c>
      <c r="AC11" s="8">
        <f t="shared" si="0"/>
        <v>6</v>
      </c>
      <c r="AD11" s="8">
        <f t="shared" si="0"/>
        <v>2</v>
      </c>
      <c r="AE11" s="8">
        <f t="shared" si="0"/>
        <v>-7</v>
      </c>
      <c r="AF11" s="8">
        <f t="shared" si="0"/>
        <v>-12</v>
      </c>
      <c r="AG11" s="11">
        <f>+SUM(G11:AF11)</f>
        <v>-993</v>
      </c>
      <c r="AH11" s="12">
        <f>+AG11/25</f>
        <v>-39.72</v>
      </c>
      <c r="AI11" s="6"/>
    </row>
    <row r="12" spans="2:36" x14ac:dyDescent="0.3"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/>
    </row>
    <row r="13" spans="2:36" x14ac:dyDescent="0.3">
      <c r="D13" s="4"/>
      <c r="E13" s="5" t="s">
        <v>15</v>
      </c>
      <c r="F13" s="5" t="s">
        <v>1</v>
      </c>
      <c r="G13" s="8">
        <v>12361</v>
      </c>
      <c r="H13" s="8">
        <v>12707</v>
      </c>
      <c r="I13" s="8">
        <v>13198</v>
      </c>
      <c r="J13" s="8">
        <v>13603</v>
      </c>
      <c r="K13" s="8">
        <v>14008</v>
      </c>
      <c r="L13" s="8">
        <v>14411</v>
      </c>
      <c r="M13" s="8">
        <v>14742</v>
      </c>
      <c r="N13" s="8">
        <v>15095</v>
      </c>
      <c r="O13" s="8">
        <v>15489</v>
      </c>
      <c r="P13" s="8">
        <v>15889</v>
      </c>
      <c r="Q13" s="8">
        <v>16318</v>
      </c>
      <c r="R13" s="8">
        <v>16750</v>
      </c>
      <c r="S13" s="8">
        <v>17205</v>
      </c>
      <c r="T13" s="8">
        <v>17653</v>
      </c>
      <c r="U13" s="8">
        <v>18078</v>
      </c>
      <c r="V13" s="8">
        <v>18487</v>
      </c>
      <c r="W13" s="8">
        <v>18881</v>
      </c>
      <c r="X13" s="8">
        <v>19289</v>
      </c>
      <c r="Y13" s="8">
        <v>19721</v>
      </c>
      <c r="Z13" s="8">
        <v>20161</v>
      </c>
      <c r="AA13" s="8">
        <v>20610</v>
      </c>
      <c r="AB13" s="8">
        <v>21061</v>
      </c>
      <c r="AC13" s="8">
        <v>21516</v>
      </c>
      <c r="AD13" s="8">
        <v>21986</v>
      </c>
      <c r="AE13" s="8">
        <v>22462</v>
      </c>
      <c r="AF13" s="8">
        <v>22957</v>
      </c>
      <c r="AG13" s="5"/>
      <c r="AH13" s="5"/>
      <c r="AI13" s="6"/>
    </row>
    <row r="14" spans="2:36" x14ac:dyDescent="0.3">
      <c r="D14" s="4"/>
      <c r="E14" s="5" t="s">
        <v>22</v>
      </c>
      <c r="F14" s="5" t="s">
        <v>2</v>
      </c>
      <c r="G14" s="8">
        <v>12361</v>
      </c>
      <c r="H14" s="8">
        <v>12705</v>
      </c>
      <c r="I14" s="8">
        <v>13195</v>
      </c>
      <c r="J14" s="8">
        <v>13602</v>
      </c>
      <c r="K14" s="8">
        <v>14009</v>
      </c>
      <c r="L14" s="8">
        <v>14386</v>
      </c>
      <c r="M14" s="8">
        <v>14723</v>
      </c>
      <c r="N14" s="8">
        <v>15080</v>
      </c>
      <c r="O14" s="8">
        <v>15463</v>
      </c>
      <c r="P14" s="8">
        <v>15848</v>
      </c>
      <c r="Q14" s="8">
        <v>16249</v>
      </c>
      <c r="R14" s="8">
        <v>16665</v>
      </c>
      <c r="S14" s="8">
        <v>17121</v>
      </c>
      <c r="T14" s="8">
        <v>17579</v>
      </c>
      <c r="U14" s="8">
        <v>18025</v>
      </c>
      <c r="V14" s="8">
        <v>18464</v>
      </c>
      <c r="W14" s="8">
        <v>18876</v>
      </c>
      <c r="X14" s="8">
        <v>19302</v>
      </c>
      <c r="Y14" s="8">
        <v>19746</v>
      </c>
      <c r="Z14" s="8">
        <v>20185</v>
      </c>
      <c r="AA14" s="8">
        <v>20631</v>
      </c>
      <c r="AB14" s="8">
        <v>21081</v>
      </c>
      <c r="AC14" s="8">
        <v>21536</v>
      </c>
      <c r="AD14" s="8">
        <v>21998</v>
      </c>
      <c r="AE14" s="8">
        <v>22467</v>
      </c>
      <c r="AF14" s="8">
        <v>22959</v>
      </c>
      <c r="AG14" s="5"/>
      <c r="AH14" s="5"/>
      <c r="AI14" s="6"/>
    </row>
    <row r="15" spans="2:36" x14ac:dyDescent="0.3">
      <c r="B15" t="s">
        <v>4</v>
      </c>
      <c r="D15" s="4"/>
      <c r="E15" s="5"/>
      <c r="F15" s="5" t="s">
        <v>3</v>
      </c>
      <c r="G15" s="25">
        <f t="shared" ref="G15:AF15" si="1">+G14-G13</f>
        <v>0</v>
      </c>
      <c r="H15" s="13">
        <f t="shared" si="1"/>
        <v>-2</v>
      </c>
      <c r="I15" s="13">
        <f t="shared" si="1"/>
        <v>-3</v>
      </c>
      <c r="J15" s="13">
        <f t="shared" si="1"/>
        <v>-1</v>
      </c>
      <c r="K15" s="13">
        <f t="shared" si="1"/>
        <v>1</v>
      </c>
      <c r="L15" s="13">
        <f t="shared" si="1"/>
        <v>-25</v>
      </c>
      <c r="M15" s="13">
        <f t="shared" si="1"/>
        <v>-19</v>
      </c>
      <c r="N15" s="13">
        <f t="shared" si="1"/>
        <v>-15</v>
      </c>
      <c r="O15" s="13">
        <f t="shared" si="1"/>
        <v>-26</v>
      </c>
      <c r="P15" s="13">
        <f t="shared" si="1"/>
        <v>-41</v>
      </c>
      <c r="Q15" s="13">
        <f t="shared" si="1"/>
        <v>-69</v>
      </c>
      <c r="R15" s="13">
        <f t="shared" si="1"/>
        <v>-85</v>
      </c>
      <c r="S15" s="13">
        <f t="shared" si="1"/>
        <v>-84</v>
      </c>
      <c r="T15" s="13">
        <f t="shared" si="1"/>
        <v>-74</v>
      </c>
      <c r="U15" s="13">
        <f t="shared" si="1"/>
        <v>-53</v>
      </c>
      <c r="V15" s="13">
        <f t="shared" si="1"/>
        <v>-23</v>
      </c>
      <c r="W15" s="13">
        <f t="shared" si="1"/>
        <v>-5</v>
      </c>
      <c r="X15" s="13">
        <f t="shared" si="1"/>
        <v>13</v>
      </c>
      <c r="Y15" s="13">
        <f t="shared" si="1"/>
        <v>25</v>
      </c>
      <c r="Z15" s="13">
        <f t="shared" si="1"/>
        <v>24</v>
      </c>
      <c r="AA15" s="13">
        <f t="shared" si="1"/>
        <v>21</v>
      </c>
      <c r="AB15" s="13">
        <f t="shared" si="1"/>
        <v>20</v>
      </c>
      <c r="AC15" s="13">
        <f t="shared" si="1"/>
        <v>20</v>
      </c>
      <c r="AD15" s="13">
        <f t="shared" si="1"/>
        <v>12</v>
      </c>
      <c r="AE15" s="13">
        <f t="shared" si="1"/>
        <v>5</v>
      </c>
      <c r="AF15" s="13">
        <f t="shared" si="1"/>
        <v>2</v>
      </c>
      <c r="AG15" s="11">
        <f>+SUM(G15:AF15)</f>
        <v>-382</v>
      </c>
      <c r="AH15" s="14">
        <f>+AG15/25</f>
        <v>-15.28</v>
      </c>
      <c r="AI15" s="6"/>
    </row>
    <row r="16" spans="2:36" x14ac:dyDescent="0.3">
      <c r="B16" t="s">
        <v>4</v>
      </c>
      <c r="D16" s="4"/>
      <c r="E16" s="5"/>
      <c r="F16" s="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1"/>
      <c r="AH16" s="5"/>
      <c r="AI16" s="6"/>
      <c r="AJ16" t="s">
        <v>4</v>
      </c>
    </row>
    <row r="17" spans="2:35" x14ac:dyDescent="0.3">
      <c r="D17" s="4"/>
      <c r="E17" s="5" t="s">
        <v>21</v>
      </c>
      <c r="F17" s="5" t="s">
        <v>1</v>
      </c>
      <c r="G17" s="8">
        <v>5577</v>
      </c>
      <c r="H17" s="8">
        <v>5679</v>
      </c>
      <c r="I17" s="8">
        <v>5768</v>
      </c>
      <c r="J17" s="8">
        <v>5891</v>
      </c>
      <c r="K17" s="8">
        <v>6004</v>
      </c>
      <c r="L17" s="8">
        <v>6123</v>
      </c>
      <c r="M17" s="8">
        <v>6226</v>
      </c>
      <c r="N17" s="8">
        <v>6350</v>
      </c>
      <c r="O17" s="8">
        <v>6483</v>
      </c>
      <c r="P17" s="8">
        <v>6629</v>
      </c>
      <c r="Q17" s="8">
        <v>6771</v>
      </c>
      <c r="R17" s="8">
        <v>6884</v>
      </c>
      <c r="S17" s="8">
        <v>7001</v>
      </c>
      <c r="T17" s="8">
        <v>7112</v>
      </c>
      <c r="U17" s="8">
        <v>7216</v>
      </c>
      <c r="V17" s="8">
        <v>7330</v>
      </c>
      <c r="W17" s="8">
        <v>7451</v>
      </c>
      <c r="X17" s="8">
        <v>7567</v>
      </c>
      <c r="Y17" s="8">
        <v>7701</v>
      </c>
      <c r="Z17" s="8">
        <v>7852</v>
      </c>
      <c r="AA17" s="8">
        <v>8012</v>
      </c>
      <c r="AB17" s="8">
        <v>8169</v>
      </c>
      <c r="AC17" s="8">
        <v>8314</v>
      </c>
      <c r="AD17" s="8">
        <v>8471</v>
      </c>
      <c r="AE17" s="8">
        <v>8615</v>
      </c>
      <c r="AF17" s="8">
        <v>8751</v>
      </c>
      <c r="AG17" s="5"/>
      <c r="AH17" s="5"/>
      <c r="AI17" s="6"/>
    </row>
    <row r="18" spans="2:35" x14ac:dyDescent="0.3">
      <c r="D18" s="4"/>
      <c r="E18" s="5" t="s">
        <v>22</v>
      </c>
      <c r="F18" s="5" t="s">
        <v>2</v>
      </c>
      <c r="G18" s="8">
        <v>5577</v>
      </c>
      <c r="H18" s="8">
        <v>5677</v>
      </c>
      <c r="I18" s="8">
        <v>5766</v>
      </c>
      <c r="J18" s="8">
        <v>5888</v>
      </c>
      <c r="K18" s="8">
        <v>6002</v>
      </c>
      <c r="L18" s="8">
        <v>6084</v>
      </c>
      <c r="M18" s="8">
        <v>6156</v>
      </c>
      <c r="N18" s="8">
        <v>6268</v>
      </c>
      <c r="O18" s="8">
        <v>6390</v>
      </c>
      <c r="P18" s="8">
        <v>6522</v>
      </c>
      <c r="Q18" s="8">
        <v>6654</v>
      </c>
      <c r="R18" s="8">
        <v>6776</v>
      </c>
      <c r="S18" s="8">
        <v>6903</v>
      </c>
      <c r="T18" s="8">
        <v>7025</v>
      </c>
      <c r="U18" s="8">
        <v>7146</v>
      </c>
      <c r="V18" s="8">
        <v>7279</v>
      </c>
      <c r="W18" s="8">
        <v>7416</v>
      </c>
      <c r="X18" s="8">
        <v>7545</v>
      </c>
      <c r="Y18" s="8">
        <v>7688</v>
      </c>
      <c r="Z18" s="8">
        <v>7844</v>
      </c>
      <c r="AA18" s="8">
        <v>8001</v>
      </c>
      <c r="AB18" s="8">
        <v>8153</v>
      </c>
      <c r="AC18" s="8">
        <v>8296</v>
      </c>
      <c r="AD18" s="8">
        <v>8451</v>
      </c>
      <c r="AE18" s="8">
        <v>8588</v>
      </c>
      <c r="AF18" s="8">
        <v>8718</v>
      </c>
      <c r="AG18" s="5"/>
      <c r="AH18" s="5"/>
      <c r="AI18" s="6"/>
    </row>
    <row r="19" spans="2:35" x14ac:dyDescent="0.3">
      <c r="C19" t="s">
        <v>4</v>
      </c>
      <c r="D19" s="4"/>
      <c r="E19" s="5"/>
      <c r="F19" s="5" t="s">
        <v>3</v>
      </c>
      <c r="G19" s="11">
        <f>G18-G17</f>
        <v>0</v>
      </c>
      <c r="H19" s="10">
        <f t="shared" ref="H19:AF19" si="2">+H18-H17</f>
        <v>-2</v>
      </c>
      <c r="I19" s="13">
        <f t="shared" si="2"/>
        <v>-2</v>
      </c>
      <c r="J19" s="13">
        <f t="shared" si="2"/>
        <v>-3</v>
      </c>
      <c r="K19" s="13">
        <f t="shared" si="2"/>
        <v>-2</v>
      </c>
      <c r="L19" s="13">
        <f t="shared" si="2"/>
        <v>-39</v>
      </c>
      <c r="M19" s="13">
        <f t="shared" si="2"/>
        <v>-70</v>
      </c>
      <c r="N19" s="13">
        <f t="shared" si="2"/>
        <v>-82</v>
      </c>
      <c r="O19" s="13">
        <f t="shared" si="2"/>
        <v>-93</v>
      </c>
      <c r="P19" s="13">
        <f t="shared" si="2"/>
        <v>-107</v>
      </c>
      <c r="Q19" s="13">
        <f t="shared" si="2"/>
        <v>-117</v>
      </c>
      <c r="R19" s="13">
        <f t="shared" si="2"/>
        <v>-108</v>
      </c>
      <c r="S19" s="13">
        <f t="shared" si="2"/>
        <v>-98</v>
      </c>
      <c r="T19" s="13">
        <f t="shared" si="2"/>
        <v>-87</v>
      </c>
      <c r="U19" s="13">
        <f t="shared" si="2"/>
        <v>-70</v>
      </c>
      <c r="V19" s="13">
        <f t="shared" si="2"/>
        <v>-51</v>
      </c>
      <c r="W19" s="13">
        <f t="shared" si="2"/>
        <v>-35</v>
      </c>
      <c r="X19" s="13">
        <f t="shared" si="2"/>
        <v>-22</v>
      </c>
      <c r="Y19" s="13">
        <f t="shared" si="2"/>
        <v>-13</v>
      </c>
      <c r="Z19" s="13">
        <f t="shared" si="2"/>
        <v>-8</v>
      </c>
      <c r="AA19" s="13">
        <f t="shared" si="2"/>
        <v>-11</v>
      </c>
      <c r="AB19" s="13">
        <f t="shared" si="2"/>
        <v>-16</v>
      </c>
      <c r="AC19" s="13">
        <f t="shared" si="2"/>
        <v>-18</v>
      </c>
      <c r="AD19" s="13">
        <f t="shared" si="2"/>
        <v>-20</v>
      </c>
      <c r="AE19" s="13">
        <f t="shared" si="2"/>
        <v>-27</v>
      </c>
      <c r="AF19" s="13">
        <f t="shared" si="2"/>
        <v>-33</v>
      </c>
      <c r="AG19" s="11">
        <f>+SUM(G19:AF19)</f>
        <v>-1134</v>
      </c>
      <c r="AH19" s="24">
        <f>+AG19/25</f>
        <v>-45.36</v>
      </c>
      <c r="AI19" s="6"/>
    </row>
    <row r="20" spans="2:35" x14ac:dyDescent="0.3">
      <c r="C20" t="s">
        <v>4</v>
      </c>
      <c r="D20" s="4"/>
      <c r="E20" s="5"/>
      <c r="F20" s="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1"/>
      <c r="AH20" s="5"/>
      <c r="AI20" s="6"/>
    </row>
    <row r="21" spans="2:35" x14ac:dyDescent="0.3">
      <c r="C21" t="s">
        <v>4</v>
      </c>
      <c r="D21" s="4"/>
      <c r="E21" s="5" t="s">
        <v>20</v>
      </c>
      <c r="F21" s="5" t="s">
        <v>1</v>
      </c>
      <c r="G21" s="5">
        <v>17.010000000000002</v>
      </c>
      <c r="H21" s="5">
        <v>17.16</v>
      </c>
      <c r="I21" s="5">
        <v>17.100000000000001</v>
      </c>
      <c r="J21" s="5">
        <v>17.09</v>
      </c>
      <c r="K21" s="5">
        <v>16.95</v>
      </c>
      <c r="L21" s="5">
        <v>17.02</v>
      </c>
      <c r="M21" s="5">
        <v>16.87</v>
      </c>
      <c r="N21" s="5">
        <v>16.8</v>
      </c>
      <c r="O21" s="5">
        <v>16.86</v>
      </c>
      <c r="P21" s="5">
        <v>16.98</v>
      </c>
      <c r="Q21" s="5">
        <v>17.21</v>
      </c>
      <c r="R21" s="5">
        <v>17.36</v>
      </c>
      <c r="S21" s="5">
        <v>17.510000000000002</v>
      </c>
      <c r="T21" s="5">
        <v>17.59</v>
      </c>
      <c r="U21" s="5">
        <v>17.600000000000001</v>
      </c>
      <c r="V21" s="5">
        <v>17.54</v>
      </c>
      <c r="W21" s="5">
        <v>17.45</v>
      </c>
      <c r="X21" s="5">
        <v>17.43</v>
      </c>
      <c r="Y21" s="5">
        <v>17.47</v>
      </c>
      <c r="Z21" s="5">
        <v>17.559999999999999</v>
      </c>
      <c r="AA21" s="5">
        <v>17.68</v>
      </c>
      <c r="AB21" s="5">
        <v>17.8</v>
      </c>
      <c r="AC21" s="5">
        <v>17.91</v>
      </c>
      <c r="AD21" s="5">
        <v>18.02</v>
      </c>
      <c r="AE21" s="5">
        <v>18.100000000000001</v>
      </c>
      <c r="AF21" s="5">
        <v>18.18</v>
      </c>
      <c r="AG21" s="11"/>
      <c r="AH21" s="5"/>
      <c r="AI21" s="6" t="s">
        <v>4</v>
      </c>
    </row>
    <row r="22" spans="2:35" x14ac:dyDescent="0.3">
      <c r="C22" t="s">
        <v>4</v>
      </c>
      <c r="D22" s="4"/>
      <c r="E22" s="5" t="s">
        <v>19</v>
      </c>
      <c r="F22" s="5" t="s">
        <v>2</v>
      </c>
      <c r="G22" s="5">
        <v>17.010000000000002</v>
      </c>
      <c r="H22" s="5">
        <v>17.149999999999999</v>
      </c>
      <c r="I22" s="5">
        <v>17.09</v>
      </c>
      <c r="J22" s="5">
        <v>17.100000000000001</v>
      </c>
      <c r="K22" s="5">
        <v>16.96</v>
      </c>
      <c r="L22" s="5">
        <v>16.87</v>
      </c>
      <c r="M22" s="5">
        <v>16.670000000000002</v>
      </c>
      <c r="N22" s="5">
        <v>16.739999999999998</v>
      </c>
      <c r="O22" s="5">
        <v>16.8</v>
      </c>
      <c r="P22" s="5">
        <v>16.899999999999999</v>
      </c>
      <c r="Q22" s="5">
        <v>17.11</v>
      </c>
      <c r="R22" s="5">
        <v>17.309999999999999</v>
      </c>
      <c r="S22" s="5">
        <v>17.47</v>
      </c>
      <c r="T22" s="5">
        <v>17.59</v>
      </c>
      <c r="U22" s="5">
        <v>17.649999999999999</v>
      </c>
      <c r="V22" s="5">
        <v>17.64</v>
      </c>
      <c r="W22" s="5">
        <v>17.57</v>
      </c>
      <c r="X22" s="5">
        <v>17.54</v>
      </c>
      <c r="Y22" s="5">
        <v>17.559999999999999</v>
      </c>
      <c r="Z22" s="5">
        <v>17.62</v>
      </c>
      <c r="AA22" s="5">
        <v>17.68</v>
      </c>
      <c r="AB22" s="5">
        <v>17.78</v>
      </c>
      <c r="AC22" s="5">
        <v>17.89</v>
      </c>
      <c r="AD22" s="5">
        <v>18</v>
      </c>
      <c r="AE22" s="5">
        <v>18.079999999999998</v>
      </c>
      <c r="AF22" s="5">
        <v>18.16</v>
      </c>
      <c r="AG22" s="11"/>
      <c r="AH22" s="5"/>
      <c r="AI22" s="6"/>
    </row>
    <row r="23" spans="2:35" x14ac:dyDescent="0.3">
      <c r="D23" s="4"/>
      <c r="E23" s="5"/>
      <c r="F23" s="5" t="s">
        <v>3</v>
      </c>
      <c r="G23" s="15">
        <f t="shared" ref="G23:AF23" si="3">+G22-G21</f>
        <v>0</v>
      </c>
      <c r="H23" s="15">
        <f t="shared" si="3"/>
        <v>-1.0000000000001563E-2</v>
      </c>
      <c r="I23" s="15">
        <f t="shared" si="3"/>
        <v>-1.0000000000001563E-2</v>
      </c>
      <c r="J23" s="15">
        <f t="shared" si="3"/>
        <v>1.0000000000001563E-2</v>
      </c>
      <c r="K23" s="15">
        <f t="shared" si="3"/>
        <v>1.0000000000001563E-2</v>
      </c>
      <c r="L23" s="15">
        <f t="shared" si="3"/>
        <v>-0.14999999999999858</v>
      </c>
      <c r="M23" s="15">
        <f t="shared" si="3"/>
        <v>-0.19999999999999929</v>
      </c>
      <c r="N23" s="15">
        <f t="shared" si="3"/>
        <v>-6.0000000000002274E-2</v>
      </c>
      <c r="O23" s="15">
        <f t="shared" si="3"/>
        <v>-5.9999999999998721E-2</v>
      </c>
      <c r="P23" s="15">
        <f t="shared" si="3"/>
        <v>-8.0000000000001847E-2</v>
      </c>
      <c r="Q23" s="15">
        <f t="shared" si="3"/>
        <v>-0.10000000000000142</v>
      </c>
      <c r="R23" s="15">
        <f t="shared" si="3"/>
        <v>-5.0000000000000711E-2</v>
      </c>
      <c r="S23" s="15">
        <f t="shared" si="3"/>
        <v>-4.00000000000027E-2</v>
      </c>
      <c r="T23" s="15">
        <f t="shared" si="3"/>
        <v>0</v>
      </c>
      <c r="U23" s="15">
        <f t="shared" si="3"/>
        <v>4.9999999999997158E-2</v>
      </c>
      <c r="V23" s="15">
        <f t="shared" si="3"/>
        <v>0.10000000000000142</v>
      </c>
      <c r="W23" s="15">
        <f t="shared" si="3"/>
        <v>0.12000000000000099</v>
      </c>
      <c r="X23" s="15">
        <f t="shared" si="3"/>
        <v>0.10999999999999943</v>
      </c>
      <c r="Y23" s="15">
        <f t="shared" si="3"/>
        <v>8.9999999999999858E-2</v>
      </c>
      <c r="Z23" s="15">
        <f t="shared" si="3"/>
        <v>6.0000000000002274E-2</v>
      </c>
      <c r="AA23" s="15">
        <f t="shared" si="3"/>
        <v>0</v>
      </c>
      <c r="AB23" s="15">
        <f t="shared" si="3"/>
        <v>-1.9999999999999574E-2</v>
      </c>
      <c r="AC23" s="15">
        <f t="shared" si="3"/>
        <v>-1.9999999999999574E-2</v>
      </c>
      <c r="AD23" s="15">
        <f t="shared" si="3"/>
        <v>-1.9999999999999574E-2</v>
      </c>
      <c r="AE23" s="15">
        <f t="shared" si="3"/>
        <v>-2.0000000000003126E-2</v>
      </c>
      <c r="AF23" s="15">
        <f t="shared" si="3"/>
        <v>-1.9999999999999574E-2</v>
      </c>
      <c r="AG23" s="15">
        <f>+SUM(G23:AF23)</f>
        <v>-0.31000000000000583</v>
      </c>
      <c r="AH23" s="16">
        <f>+AG23/25</f>
        <v>-1.2400000000000234E-2</v>
      </c>
      <c r="AI23" s="6"/>
    </row>
    <row r="24" spans="2:35" x14ac:dyDescent="0.3">
      <c r="B24" t="s">
        <v>4</v>
      </c>
      <c r="D24" s="4"/>
      <c r="E24" s="5"/>
      <c r="F24" s="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6"/>
    </row>
    <row r="25" spans="2:35" x14ac:dyDescent="0.3">
      <c r="D25" s="4"/>
      <c r="E25" s="5" t="s">
        <v>16</v>
      </c>
      <c r="F25" s="5" t="s">
        <v>1</v>
      </c>
      <c r="G25" s="5">
        <v>141.6</v>
      </c>
      <c r="H25" s="5">
        <v>143.80000000000001</v>
      </c>
      <c r="I25" s="5">
        <v>145.30000000000001</v>
      </c>
      <c r="J25" s="5">
        <v>146.19999999999999</v>
      </c>
      <c r="K25" s="5">
        <v>147.30000000000001</v>
      </c>
      <c r="L25" s="5">
        <v>148.69999999999999</v>
      </c>
      <c r="M25" s="5">
        <v>149.69999999999999</v>
      </c>
      <c r="N25" s="5">
        <v>150.6</v>
      </c>
      <c r="O25" s="5">
        <v>151.6</v>
      </c>
      <c r="P25" s="5">
        <v>152.80000000000001</v>
      </c>
      <c r="Q25" s="5">
        <v>153.9</v>
      </c>
      <c r="R25" s="5">
        <v>154.80000000000001</v>
      </c>
      <c r="S25" s="5">
        <v>155.69999999999999</v>
      </c>
      <c r="T25" s="5">
        <v>156.69999999999999</v>
      </c>
      <c r="U25" s="5">
        <v>157.6</v>
      </c>
      <c r="V25" s="5">
        <v>158.6</v>
      </c>
      <c r="W25" s="5">
        <v>159.4</v>
      </c>
      <c r="X25" s="5">
        <v>160.19999999999999</v>
      </c>
      <c r="Y25" s="5">
        <v>161.19999999999999</v>
      </c>
      <c r="Z25" s="5">
        <v>162.19999999999999</v>
      </c>
      <c r="AA25" s="5">
        <v>163.19999999999999</v>
      </c>
      <c r="AB25" s="5">
        <v>164.2</v>
      </c>
      <c r="AC25" s="5">
        <v>165.3</v>
      </c>
      <c r="AD25" s="5">
        <v>166.3</v>
      </c>
      <c r="AE25" s="5">
        <v>167.4</v>
      </c>
      <c r="AF25" s="5">
        <v>168.5</v>
      </c>
      <c r="AG25" s="15"/>
      <c r="AH25" s="15"/>
      <c r="AI25" s="6"/>
    </row>
    <row r="26" spans="2:35" x14ac:dyDescent="0.3">
      <c r="D26" s="4"/>
      <c r="E26" s="5" t="s">
        <v>18</v>
      </c>
      <c r="F26" s="5" t="s">
        <v>2</v>
      </c>
      <c r="G26" s="5">
        <v>141.6</v>
      </c>
      <c r="H26" s="5">
        <v>143.80000000000001</v>
      </c>
      <c r="I26" s="5">
        <v>145.30000000000001</v>
      </c>
      <c r="J26" s="5">
        <v>146.19999999999999</v>
      </c>
      <c r="K26" s="5">
        <v>147.30000000000001</v>
      </c>
      <c r="L26" s="5">
        <v>148.69999999999999</v>
      </c>
      <c r="M26" s="5">
        <v>149.4</v>
      </c>
      <c r="N26" s="5">
        <v>150.4</v>
      </c>
      <c r="O26" s="5">
        <v>151.4</v>
      </c>
      <c r="P26" s="5">
        <v>152.6</v>
      </c>
      <c r="Q26" s="5">
        <v>153.5</v>
      </c>
      <c r="R26" s="5">
        <v>154.30000000000001</v>
      </c>
      <c r="S26" s="5">
        <v>155.19999999999999</v>
      </c>
      <c r="T26" s="5">
        <v>156.30000000000001</v>
      </c>
      <c r="U26" s="5">
        <v>157.4</v>
      </c>
      <c r="V26" s="5">
        <v>158.6</v>
      </c>
      <c r="W26" s="5">
        <v>159.5</v>
      </c>
      <c r="X26" s="5">
        <v>160.5</v>
      </c>
      <c r="Y26" s="5">
        <v>161.5</v>
      </c>
      <c r="Z26" s="5">
        <v>162.5</v>
      </c>
      <c r="AA26" s="5">
        <v>163.5</v>
      </c>
      <c r="AB26" s="5">
        <v>164.4</v>
      </c>
      <c r="AC26" s="5">
        <v>165.4</v>
      </c>
      <c r="AD26" s="5">
        <v>166.5</v>
      </c>
      <c r="AE26" s="5">
        <v>167.5</v>
      </c>
      <c r="AF26" s="5">
        <v>168.6</v>
      </c>
      <c r="AG26" s="15"/>
      <c r="AH26" s="15"/>
      <c r="AI26" s="6"/>
    </row>
    <row r="27" spans="2:35" x14ac:dyDescent="0.3">
      <c r="D27" s="4"/>
      <c r="E27" s="5"/>
      <c r="F27" s="5" t="s">
        <v>3</v>
      </c>
      <c r="G27" s="15">
        <f t="shared" ref="G27:AF27" si="4">+G26-G25</f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-0.29999999999998295</v>
      </c>
      <c r="N27" s="15">
        <f t="shared" si="4"/>
        <v>-0.19999999999998863</v>
      </c>
      <c r="O27" s="15">
        <f t="shared" si="4"/>
        <v>-0.19999999999998863</v>
      </c>
      <c r="P27" s="15">
        <f t="shared" si="4"/>
        <v>-0.20000000000001705</v>
      </c>
      <c r="Q27" s="15">
        <f t="shared" si="4"/>
        <v>-0.40000000000000568</v>
      </c>
      <c r="R27" s="15">
        <f t="shared" si="4"/>
        <v>-0.5</v>
      </c>
      <c r="S27" s="15">
        <f t="shared" si="4"/>
        <v>-0.5</v>
      </c>
      <c r="T27" s="15">
        <f t="shared" si="4"/>
        <v>-0.39999999999997726</v>
      </c>
      <c r="U27" s="15">
        <f t="shared" si="4"/>
        <v>-0.19999999999998863</v>
      </c>
      <c r="V27" s="15">
        <f t="shared" si="4"/>
        <v>0</v>
      </c>
      <c r="W27" s="15">
        <f t="shared" si="4"/>
        <v>9.9999999999994316E-2</v>
      </c>
      <c r="X27" s="15">
        <f t="shared" si="4"/>
        <v>0.30000000000001137</v>
      </c>
      <c r="Y27" s="15">
        <f t="shared" si="4"/>
        <v>0.30000000000001137</v>
      </c>
      <c r="Z27" s="15">
        <f t="shared" si="4"/>
        <v>0.30000000000001137</v>
      </c>
      <c r="AA27" s="15">
        <f t="shared" si="4"/>
        <v>0.30000000000001137</v>
      </c>
      <c r="AB27" s="15">
        <f t="shared" si="4"/>
        <v>0.20000000000001705</v>
      </c>
      <c r="AC27" s="15">
        <f t="shared" si="4"/>
        <v>9.9999999999994316E-2</v>
      </c>
      <c r="AD27" s="15">
        <f t="shared" si="4"/>
        <v>0.19999999999998863</v>
      </c>
      <c r="AE27" s="15">
        <f t="shared" si="4"/>
        <v>9.9999999999994316E-2</v>
      </c>
      <c r="AF27" s="15">
        <f t="shared" si="4"/>
        <v>9.9999999999994316E-2</v>
      </c>
      <c r="AG27" s="15">
        <f>+SUM(G27:AF27)</f>
        <v>-0.89999999999992042</v>
      </c>
      <c r="AH27" s="17">
        <f>+AG27/25</f>
        <v>-3.5999999999996819E-2</v>
      </c>
      <c r="AI27" s="6"/>
    </row>
    <row r="28" spans="2:35" x14ac:dyDescent="0.3">
      <c r="D28" s="4"/>
      <c r="E28" s="5"/>
      <c r="F28" s="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6"/>
    </row>
    <row r="29" spans="2:35" x14ac:dyDescent="0.3">
      <c r="D29" s="4"/>
      <c r="E29" s="5" t="s">
        <v>17</v>
      </c>
      <c r="F29" s="5" t="s">
        <v>1</v>
      </c>
      <c r="G29" s="5">
        <v>12</v>
      </c>
      <c r="H29" s="5">
        <v>12.1</v>
      </c>
      <c r="I29" s="5">
        <v>12.1</v>
      </c>
      <c r="J29" s="5">
        <v>11.9</v>
      </c>
      <c r="K29" s="5">
        <v>11.9</v>
      </c>
      <c r="L29" s="5">
        <v>11.8</v>
      </c>
      <c r="M29" s="5">
        <v>11.7</v>
      </c>
      <c r="N29" s="5">
        <v>11.6</v>
      </c>
      <c r="O29" s="5">
        <v>11.5</v>
      </c>
      <c r="P29" s="5">
        <v>11.4</v>
      </c>
      <c r="Q29" s="5">
        <v>11.3</v>
      </c>
      <c r="R29" s="5">
        <v>11.1</v>
      </c>
      <c r="S29" s="5">
        <v>11</v>
      </c>
      <c r="T29" s="5">
        <v>10.9</v>
      </c>
      <c r="U29" s="5">
        <v>10.8</v>
      </c>
      <c r="V29" s="5">
        <v>10.7</v>
      </c>
      <c r="W29" s="5">
        <v>10.6</v>
      </c>
      <c r="X29" s="5">
        <v>10.5</v>
      </c>
      <c r="Y29" s="5">
        <v>10.4</v>
      </c>
      <c r="Z29" s="5">
        <v>10.4</v>
      </c>
      <c r="AA29" s="5">
        <v>10.3</v>
      </c>
      <c r="AB29" s="5">
        <v>10.199999999999999</v>
      </c>
      <c r="AC29" s="5">
        <v>10.1</v>
      </c>
      <c r="AD29" s="5">
        <v>10</v>
      </c>
      <c r="AE29" s="5">
        <v>9.9</v>
      </c>
      <c r="AF29" s="5">
        <v>9.6999999999999993</v>
      </c>
      <c r="AG29" s="15"/>
      <c r="AH29" s="15"/>
      <c r="AI29" s="6"/>
    </row>
    <row r="30" spans="2:35" x14ac:dyDescent="0.3">
      <c r="D30" s="4"/>
      <c r="E30" s="5" t="s">
        <v>18</v>
      </c>
      <c r="F30" s="5" t="s">
        <v>2</v>
      </c>
      <c r="G30" s="5">
        <v>12</v>
      </c>
      <c r="H30" s="5">
        <v>12.1</v>
      </c>
      <c r="I30" s="5">
        <v>12.1</v>
      </c>
      <c r="J30" s="5">
        <v>11.9</v>
      </c>
      <c r="K30" s="5">
        <v>11.9</v>
      </c>
      <c r="L30" s="5">
        <v>11.8</v>
      </c>
      <c r="M30" s="5">
        <v>11.6</v>
      </c>
      <c r="N30" s="5">
        <v>11.4</v>
      </c>
      <c r="O30" s="5">
        <v>11.3</v>
      </c>
      <c r="P30" s="5">
        <v>11.2</v>
      </c>
      <c r="Q30" s="5">
        <v>11.1</v>
      </c>
      <c r="R30" s="5">
        <v>11</v>
      </c>
      <c r="S30" s="5">
        <v>10.9</v>
      </c>
      <c r="T30" s="5">
        <v>10.8</v>
      </c>
      <c r="U30" s="5">
        <v>10.7</v>
      </c>
      <c r="V30" s="5">
        <v>10.6</v>
      </c>
      <c r="W30" s="5">
        <v>10.5</v>
      </c>
      <c r="X30" s="5">
        <v>10.5</v>
      </c>
      <c r="Y30" s="5">
        <v>10.4</v>
      </c>
      <c r="Z30" s="5">
        <v>10.3</v>
      </c>
      <c r="AA30" s="5">
        <v>10.3</v>
      </c>
      <c r="AB30" s="5">
        <v>10.199999999999999</v>
      </c>
      <c r="AC30" s="5">
        <v>10.1</v>
      </c>
      <c r="AD30" s="5">
        <v>10</v>
      </c>
      <c r="AE30" s="5">
        <v>9.8000000000000007</v>
      </c>
      <c r="AF30" s="5">
        <v>9.6999999999999993</v>
      </c>
      <c r="AG30" s="15"/>
      <c r="AH30" s="15"/>
      <c r="AI30" s="6"/>
    </row>
    <row r="31" spans="2:35" x14ac:dyDescent="0.3">
      <c r="D31" s="4"/>
      <c r="E31" s="5"/>
      <c r="F31" s="5" t="s">
        <v>3</v>
      </c>
      <c r="G31" s="15">
        <f t="shared" ref="G31:AF31" si="5">+G30-G29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-9.9999999999999645E-2</v>
      </c>
      <c r="N31" s="15">
        <f t="shared" si="5"/>
        <v>-0.19999999999999929</v>
      </c>
      <c r="O31" s="15">
        <f t="shared" si="5"/>
        <v>-0.19999999999999929</v>
      </c>
      <c r="P31" s="15">
        <f t="shared" si="5"/>
        <v>-0.20000000000000107</v>
      </c>
      <c r="Q31" s="15">
        <f t="shared" si="5"/>
        <v>-0.20000000000000107</v>
      </c>
      <c r="R31" s="15">
        <f t="shared" si="5"/>
        <v>-9.9999999999999645E-2</v>
      </c>
      <c r="S31" s="15">
        <f t="shared" si="5"/>
        <v>-9.9999999999999645E-2</v>
      </c>
      <c r="T31" s="15">
        <f t="shared" si="5"/>
        <v>-9.9999999999999645E-2</v>
      </c>
      <c r="U31" s="15">
        <f t="shared" si="5"/>
        <v>-0.10000000000000142</v>
      </c>
      <c r="V31" s="15">
        <f t="shared" si="5"/>
        <v>-9.9999999999999645E-2</v>
      </c>
      <c r="W31" s="15">
        <f t="shared" si="5"/>
        <v>-9.9999999999999645E-2</v>
      </c>
      <c r="X31" s="15">
        <f t="shared" si="5"/>
        <v>0</v>
      </c>
      <c r="Y31" s="15">
        <f t="shared" si="5"/>
        <v>0</v>
      </c>
      <c r="Z31" s="15">
        <f t="shared" si="5"/>
        <v>-9.9999999999999645E-2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-9.9999999999999645E-2</v>
      </c>
      <c r="AF31" s="15">
        <f t="shared" si="5"/>
        <v>0</v>
      </c>
      <c r="AG31" s="15">
        <f>+SUM(G31:AF31)</f>
        <v>-1.6999999999999993</v>
      </c>
      <c r="AH31" s="17">
        <f>+AG31/25</f>
        <v>-6.7999999999999977E-2</v>
      </c>
      <c r="AI31" s="6"/>
    </row>
    <row r="32" spans="2:35" x14ac:dyDescent="0.3">
      <c r="D32" s="4"/>
      <c r="E32" s="5"/>
      <c r="F32" s="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6"/>
    </row>
    <row r="33" spans="4:35" x14ac:dyDescent="0.3">
      <c r="D33" s="4"/>
      <c r="E33" s="5"/>
      <c r="F33" s="18" t="s">
        <v>8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/>
    </row>
    <row r="34" spans="4:35" x14ac:dyDescent="0.3">
      <c r="D34" s="4"/>
      <c r="E34" s="5"/>
      <c r="F34" s="18" t="s">
        <v>11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</row>
    <row r="35" spans="4:35" x14ac:dyDescent="0.3">
      <c r="D35" s="4"/>
      <c r="E35" s="5"/>
      <c r="F35" s="19" t="s">
        <v>10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/>
    </row>
    <row r="36" spans="4:35" x14ac:dyDescent="0.3">
      <c r="D36" s="4"/>
      <c r="E36" s="5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</row>
    <row r="37" spans="4:35" x14ac:dyDescent="0.3">
      <c r="D37" s="4"/>
      <c r="E37" s="5"/>
      <c r="F37" s="18" t="s">
        <v>12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/>
    </row>
    <row r="38" spans="4:35" x14ac:dyDescent="0.3">
      <c r="D38" s="4"/>
      <c r="E38" s="5"/>
      <c r="F38" s="19" t="s">
        <v>9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</row>
    <row r="39" spans="4:35" x14ac:dyDescent="0.3">
      <c r="D39" s="4"/>
      <c r="E39" s="5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/>
    </row>
    <row r="40" spans="4:35" x14ac:dyDescent="0.3">
      <c r="D40" s="4"/>
      <c r="E40" s="5"/>
      <c r="F40" s="18" t="s">
        <v>23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/>
    </row>
    <row r="41" spans="4:35" x14ac:dyDescent="0.3">
      <c r="D41" s="4"/>
      <c r="E41" s="5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/>
    </row>
    <row r="42" spans="4:35" x14ac:dyDescent="0.3">
      <c r="D42" s="4"/>
      <c r="E42" s="5"/>
      <c r="F42" s="18" t="s">
        <v>13</v>
      </c>
      <c r="G42" s="18"/>
      <c r="H42" s="18"/>
      <c r="I42" s="18"/>
      <c r="J42" s="18"/>
      <c r="K42" s="18"/>
      <c r="L42" s="18"/>
      <c r="M42" s="19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/>
    </row>
    <row r="43" spans="4:35" ht="15" thickBot="1" x14ac:dyDescent="0.35">
      <c r="D43" s="20"/>
      <c r="E43" s="21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3"/>
    </row>
  </sheetData>
  <mergeCells count="1">
    <mergeCell ref="F5:AH5"/>
  </mergeCells>
  <hyperlinks>
    <hyperlink ref="F38" r:id="rId1" location="/?id=18-CPP2015&amp;region=0-0&amp;cases=ref_cpp2015~rf15_111_all&amp;start=2015&amp;end=2040&amp;f=A&amp;linechart=18-CPP2015.2.ref_cpp2015-d021915a"/>
    <hyperlink ref="F35" r:id="rId2"/>
  </hyperlinks>
  <printOptions horizontalCentered="1" verticalCentered="1"/>
  <pageMargins left="0.2" right="0.2" top="0.25" bottom="0.25" header="0" footer="0"/>
  <pageSetup scale="5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deroy</dc:creator>
  <cp:lastModifiedBy>deroy</cp:lastModifiedBy>
  <cp:lastPrinted>2015-10-08T13:17:22Z</cp:lastPrinted>
  <dcterms:created xsi:type="dcterms:W3CDTF">2015-10-08T03:45:35Z</dcterms:created>
  <dcterms:modified xsi:type="dcterms:W3CDTF">2017-05-31T16:35:41Z</dcterms:modified>
</cp:coreProperties>
</file>